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410"/>
  </bookViews>
  <sheets>
    <sheet name="Sheet1" sheetId="1" r:id="rId1"/>
  </sheets>
  <externalReferences>
    <externalReference r:id="rId2"/>
  </externalReferences>
  <definedNames>
    <definedName name="_xlnm._FilterDatabase" localSheetId="0" hidden="1">Sheet1!$A$4:$C$22</definedName>
  </definedNames>
  <calcPr calcId="144525" concurrentCalc="0"/>
</workbook>
</file>

<file path=xl/sharedStrings.xml><?xml version="1.0" encoding="utf-8"?>
<sst xmlns="http://schemas.openxmlformats.org/spreadsheetml/2006/main" count="29" uniqueCount="29">
  <si>
    <t>附件1：</t>
  </si>
  <si>
    <t>2022年揭西县乡村振兴驻镇帮镇扶村资金分配安排表</t>
  </si>
  <si>
    <t>序号</t>
  </si>
  <si>
    <t>乡镇
（街道）</t>
  </si>
  <si>
    <t>安排资金
（万元）</t>
  </si>
  <si>
    <t>资金来源</t>
  </si>
  <si>
    <t>备注</t>
  </si>
  <si>
    <t>省级涉农资金</t>
  </si>
  <si>
    <t>东莞市补助资金（万元）</t>
  </si>
  <si>
    <t>市级补助资金
（万元）</t>
  </si>
  <si>
    <t>县本级财政资金（万元）</t>
  </si>
  <si>
    <t>上砂镇</t>
  </si>
  <si>
    <t>五云镇</t>
  </si>
  <si>
    <t>良田乡</t>
  </si>
  <si>
    <t>坪上镇</t>
  </si>
  <si>
    <t>河婆街道</t>
  </si>
  <si>
    <t>龙潭镇</t>
  </si>
  <si>
    <t>南山镇</t>
  </si>
  <si>
    <t>灰寨镇</t>
  </si>
  <si>
    <t>京溪园镇</t>
  </si>
  <si>
    <t>五经富镇</t>
  </si>
  <si>
    <t>凤江镇</t>
  </si>
  <si>
    <t>金和镇</t>
  </si>
  <si>
    <t>钱坑镇</t>
  </si>
  <si>
    <t>大溪镇</t>
  </si>
  <si>
    <t>塔头镇</t>
  </si>
  <si>
    <t>东园镇</t>
  </si>
  <si>
    <t>棉湖镇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</si>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</sst>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新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&#24180;&#39547;&#38215;&#24110;&#38215;&#25206;&#26449;&#36164;&#37329;&#23433;&#25490;&#34920;20220308&#65288;&#26368;&#26032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  <sheetName val="Sheet1"/>
    </sheetNames>
    <sheetDataSet>
      <sheetData sheetId="0">
        <row r="6">
          <cell r="B6" t="str">
            <v>上砂镇</v>
          </cell>
          <cell r="C6">
            <v>1265</v>
          </cell>
          <cell r="D6">
            <v>1875</v>
          </cell>
          <cell r="E6">
            <v>610</v>
          </cell>
          <cell r="F6">
            <v>957</v>
          </cell>
          <cell r="G6">
            <v>2000</v>
          </cell>
          <cell r="H6">
            <v>1900</v>
          </cell>
          <cell r="I6">
            <v>447</v>
          </cell>
          <cell r="J6">
            <v>943</v>
          </cell>
        </row>
        <row r="7">
          <cell r="B7" t="str">
            <v>五云镇</v>
          </cell>
          <cell r="C7">
            <v>1265</v>
          </cell>
          <cell r="D7">
            <v>1400</v>
          </cell>
          <cell r="E7">
            <v>135</v>
          </cell>
          <cell r="F7">
            <v>1100</v>
          </cell>
          <cell r="G7">
            <v>2000</v>
          </cell>
          <cell r="H7">
            <v>1900</v>
          </cell>
          <cell r="I7">
            <v>1065</v>
          </cell>
          <cell r="J7">
            <v>800</v>
          </cell>
        </row>
        <row r="8">
          <cell r="B8" t="str">
            <v>良田乡</v>
          </cell>
          <cell r="C8">
            <v>1265</v>
          </cell>
          <cell r="D8">
            <v>1600</v>
          </cell>
          <cell r="E8">
            <v>335</v>
          </cell>
          <cell r="F8">
            <v>1400</v>
          </cell>
          <cell r="G8">
            <v>1500</v>
          </cell>
          <cell r="H8">
            <v>1400</v>
          </cell>
          <cell r="I8">
            <v>1165</v>
          </cell>
          <cell r="J8">
            <v>0</v>
          </cell>
        </row>
        <row r="9">
          <cell r="B9" t="str">
            <v>坪上镇</v>
          </cell>
          <cell r="C9">
            <v>1380</v>
          </cell>
          <cell r="D9">
            <v>1380</v>
          </cell>
          <cell r="E9">
            <v>0</v>
          </cell>
          <cell r="F9">
            <v>1462</v>
          </cell>
          <cell r="G9">
            <v>1885</v>
          </cell>
          <cell r="H9">
            <v>1785</v>
          </cell>
          <cell r="I9">
            <v>1562</v>
          </cell>
          <cell r="J9">
            <v>323</v>
          </cell>
        </row>
        <row r="10">
          <cell r="B10" t="str">
            <v>河婆街道</v>
          </cell>
          <cell r="C10">
            <v>1800</v>
          </cell>
          <cell r="D10">
            <v>1912</v>
          </cell>
          <cell r="E10">
            <v>112</v>
          </cell>
          <cell r="F10">
            <v>852</v>
          </cell>
          <cell r="G10">
            <v>1800</v>
          </cell>
          <cell r="H10">
            <v>1800</v>
          </cell>
          <cell r="I10">
            <v>840</v>
          </cell>
          <cell r="J10">
            <v>948</v>
          </cell>
        </row>
        <row r="11">
          <cell r="B11" t="str">
            <v>龙潭镇</v>
          </cell>
          <cell r="C11">
            <v>1270</v>
          </cell>
          <cell r="D11">
            <v>1270</v>
          </cell>
          <cell r="E11">
            <v>0</v>
          </cell>
          <cell r="F11">
            <v>1644</v>
          </cell>
          <cell r="G11">
            <v>1995</v>
          </cell>
          <cell r="H11">
            <v>1895</v>
          </cell>
          <cell r="I11">
            <v>1744</v>
          </cell>
          <cell r="J11">
            <v>401</v>
          </cell>
        </row>
        <row r="12">
          <cell r="B12" t="str">
            <v>南山镇</v>
          </cell>
          <cell r="C12">
            <v>1265</v>
          </cell>
          <cell r="D12">
            <v>1920</v>
          </cell>
          <cell r="E12">
            <v>655</v>
          </cell>
          <cell r="F12">
            <v>1550</v>
          </cell>
          <cell r="G12">
            <v>2000</v>
          </cell>
          <cell r="H12">
            <v>1900</v>
          </cell>
          <cell r="I12">
            <v>995</v>
          </cell>
          <cell r="J12">
            <v>350</v>
          </cell>
        </row>
        <row r="13">
          <cell r="B13" t="str">
            <v>灰寨镇</v>
          </cell>
          <cell r="C13">
            <v>1320</v>
          </cell>
          <cell r="D13">
            <v>1994</v>
          </cell>
          <cell r="E13">
            <v>674</v>
          </cell>
          <cell r="F13">
            <v>714</v>
          </cell>
          <cell r="G13">
            <v>1945</v>
          </cell>
          <cell r="H13">
            <v>1845</v>
          </cell>
          <cell r="I13">
            <v>140</v>
          </cell>
          <cell r="J13">
            <v>1131</v>
          </cell>
        </row>
        <row r="14">
          <cell r="B14" t="str">
            <v>京溪园镇</v>
          </cell>
          <cell r="C14">
            <v>1290</v>
          </cell>
          <cell r="D14">
            <v>1290</v>
          </cell>
          <cell r="E14">
            <v>0</v>
          </cell>
          <cell r="F14">
            <v>1068</v>
          </cell>
          <cell r="G14">
            <v>1975</v>
          </cell>
          <cell r="H14">
            <v>1875</v>
          </cell>
          <cell r="I14">
            <v>1168</v>
          </cell>
          <cell r="J14">
            <v>807</v>
          </cell>
        </row>
        <row r="15">
          <cell r="B15" t="str">
            <v>五经富镇</v>
          </cell>
          <cell r="C15">
            <v>1265</v>
          </cell>
          <cell r="D15">
            <v>2600</v>
          </cell>
          <cell r="E15">
            <v>1335</v>
          </cell>
          <cell r="F15">
            <v>791</v>
          </cell>
          <cell r="G15">
            <v>2000</v>
          </cell>
          <cell r="H15">
            <v>1900</v>
          </cell>
          <cell r="I15">
            <v>-444</v>
          </cell>
          <cell r="J15">
            <v>1109</v>
          </cell>
        </row>
        <row r="16">
          <cell r="B16" t="str">
            <v>塔头镇</v>
          </cell>
          <cell r="C16">
            <v>1265</v>
          </cell>
          <cell r="D16">
            <v>1770</v>
          </cell>
          <cell r="E16">
            <v>505</v>
          </cell>
          <cell r="F16">
            <v>1034</v>
          </cell>
          <cell r="G16">
            <v>2000</v>
          </cell>
          <cell r="H16">
            <v>1900</v>
          </cell>
          <cell r="I16">
            <v>629</v>
          </cell>
          <cell r="J16">
            <v>866</v>
          </cell>
        </row>
        <row r="17">
          <cell r="B17" t="str">
            <v>东园镇</v>
          </cell>
          <cell r="C17">
            <v>1265</v>
          </cell>
          <cell r="D17">
            <v>1950</v>
          </cell>
          <cell r="E17">
            <v>685</v>
          </cell>
          <cell r="F17">
            <v>911</v>
          </cell>
          <cell r="G17">
            <v>2000</v>
          </cell>
          <cell r="H17">
            <v>1900</v>
          </cell>
          <cell r="I17">
            <v>326</v>
          </cell>
          <cell r="J17">
            <v>989</v>
          </cell>
        </row>
        <row r="18">
          <cell r="B18" t="str">
            <v>棉湖镇</v>
          </cell>
          <cell r="C18">
            <v>1265</v>
          </cell>
          <cell r="D18">
            <v>2000</v>
          </cell>
          <cell r="E18">
            <v>735</v>
          </cell>
          <cell r="F18">
            <v>732</v>
          </cell>
          <cell r="G18">
            <v>2000</v>
          </cell>
          <cell r="H18">
            <v>1900</v>
          </cell>
          <cell r="I18">
            <v>97</v>
          </cell>
          <cell r="J18">
            <v>1168</v>
          </cell>
        </row>
        <row r="19">
          <cell r="B19" t="str">
            <v>凤江镇</v>
          </cell>
          <cell r="C19">
            <v>1061</v>
          </cell>
          <cell r="D19">
            <v>1061</v>
          </cell>
          <cell r="E19">
            <v>0</v>
          </cell>
          <cell r="F19">
            <v>658</v>
          </cell>
          <cell r="G19">
            <v>2404</v>
          </cell>
          <cell r="H19">
            <v>2304</v>
          </cell>
          <cell r="I19">
            <v>758</v>
          </cell>
          <cell r="J19">
            <v>1646</v>
          </cell>
        </row>
        <row r="20">
          <cell r="B20" t="str">
            <v>金和镇</v>
          </cell>
          <cell r="C20">
            <v>1319</v>
          </cell>
          <cell r="D20">
            <v>1660</v>
          </cell>
          <cell r="E20">
            <v>341</v>
          </cell>
          <cell r="F20">
            <v>654</v>
          </cell>
          <cell r="G20">
            <v>1946</v>
          </cell>
          <cell r="H20">
            <v>1846</v>
          </cell>
          <cell r="I20">
            <v>413</v>
          </cell>
          <cell r="J20">
            <v>1192</v>
          </cell>
        </row>
        <row r="21">
          <cell r="B21" t="str">
            <v>钱坑镇</v>
          </cell>
          <cell r="C21">
            <v>1265</v>
          </cell>
          <cell r="D21">
            <v>2141.3</v>
          </cell>
          <cell r="E21">
            <v>876.3</v>
          </cell>
          <cell r="F21">
            <v>534</v>
          </cell>
          <cell r="G21">
            <v>2300</v>
          </cell>
          <cell r="H21">
            <v>2200</v>
          </cell>
          <cell r="I21">
            <v>-242.3</v>
          </cell>
          <cell r="J21">
            <v>1666</v>
          </cell>
        </row>
        <row r="22">
          <cell r="B22" t="str">
            <v>大溪镇</v>
          </cell>
          <cell r="C22">
            <v>1215</v>
          </cell>
          <cell r="D22">
            <v>1215</v>
          </cell>
          <cell r="E22">
            <v>0</v>
          </cell>
          <cell r="F22">
            <v>1300</v>
          </cell>
          <cell r="G22">
            <v>2050</v>
          </cell>
          <cell r="H22">
            <v>1950</v>
          </cell>
          <cell r="I22">
            <v>1400</v>
          </cell>
          <cell r="J22">
            <v>650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zoomScale="85" zoomScaleNormal="85" topLeftCell="A6" workbookViewId="0">
      <selection activeCell="O6" sqref="O6"/>
    </sheetView>
  </sheetViews>
  <sheetFormatPr defaultColWidth="9" defaultRowHeight="13.5"/>
  <cols>
    <col min="1" max="1" width="6" style="1" customWidth="1"/>
    <col min="2" max="2" width="11.625" style="1" customWidth="1"/>
    <col min="3" max="4" width="12.25" style="1" customWidth="1"/>
    <col min="5" max="5" width="18.625" customWidth="1"/>
    <col min="6" max="6" width="17.875" customWidth="1"/>
    <col min="7" max="7" width="18.8166666666667" customWidth="1"/>
    <col min="8" max="8" width="8.375" customWidth="1"/>
    <col min="9" max="12" width="9" hidden="1" customWidth="1"/>
  </cols>
  <sheetData>
    <row r="1" ht="22" customHeight="1" spans="1:1">
      <c r="A1" s="2" t="s">
        <v>0</v>
      </c>
    </row>
    <row r="2" ht="5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5" t="s">
        <v>3</v>
      </c>
      <c r="C3" s="5" t="s">
        <v>4</v>
      </c>
      <c r="D3" s="6" t="s">
        <v>5</v>
      </c>
      <c r="E3" s="7"/>
      <c r="F3" s="7"/>
      <c r="G3" s="8"/>
      <c r="H3" s="9" t="s">
        <v>6</v>
      </c>
    </row>
    <row r="4" ht="45" customHeight="1" spans="1:8">
      <c r="A4" s="4"/>
      <c r="B4" s="4"/>
      <c r="C4" s="5"/>
      <c r="D4" s="5" t="s">
        <v>7</v>
      </c>
      <c r="E4" s="5" t="s">
        <v>8</v>
      </c>
      <c r="F4" s="5" t="s">
        <v>9</v>
      </c>
      <c r="G4" s="5" t="s">
        <v>10</v>
      </c>
      <c r="H4" s="10"/>
    </row>
    <row r="5" ht="30" customHeight="1" spans="1:10">
      <c r="A5" s="11">
        <v>1</v>
      </c>
      <c r="B5" s="11" t="s">
        <v>11</v>
      </c>
      <c r="C5" s="11">
        <v>1900</v>
      </c>
      <c r="D5" s="11">
        <v>1100</v>
      </c>
      <c r="E5" s="12">
        <v>600</v>
      </c>
      <c r="F5" s="13">
        <v>50</v>
      </c>
      <c r="G5" s="13">
        <v>150</v>
      </c>
      <c r="H5" s="14"/>
      <c r="I5">
        <f>C5-D5-E5-F5-G5</f>
        <v>0</v>
      </c>
      <c r="J5">
        <f>VLOOKUP(B5,[1]Sheet3!$B$6:$J$22,9,0)</f>
        <v>943</v>
      </c>
    </row>
    <row r="6" ht="30" customHeight="1" spans="1:10">
      <c r="A6" s="11">
        <v>2</v>
      </c>
      <c r="B6" s="11" t="s">
        <v>12</v>
      </c>
      <c r="C6" s="11">
        <v>1900</v>
      </c>
      <c r="D6" s="11">
        <v>1100</v>
      </c>
      <c r="E6" s="12">
        <v>600</v>
      </c>
      <c r="F6" s="13">
        <v>50</v>
      </c>
      <c r="G6" s="13">
        <v>150</v>
      </c>
      <c r="H6" s="14"/>
      <c r="I6">
        <f t="shared" ref="I6:I21" si="0">C6-D6-E6-F6-G6</f>
        <v>0</v>
      </c>
      <c r="J6">
        <f>VLOOKUP(B6,[1]Sheet3!$B$6:$J$22,9,0)</f>
        <v>800</v>
      </c>
    </row>
    <row r="7" ht="30" customHeight="1" spans="1:10">
      <c r="A7" s="11">
        <v>3</v>
      </c>
      <c r="B7" s="11" t="s">
        <v>13</v>
      </c>
      <c r="C7" s="11">
        <v>1400</v>
      </c>
      <c r="D7" s="11">
        <v>600</v>
      </c>
      <c r="E7" s="12">
        <v>600</v>
      </c>
      <c r="F7" s="13">
        <v>50</v>
      </c>
      <c r="G7" s="13">
        <v>150</v>
      </c>
      <c r="H7" s="14"/>
      <c r="I7">
        <f t="shared" si="0"/>
        <v>0</v>
      </c>
      <c r="J7">
        <f>VLOOKUP(B7,[1]Sheet3!$B$6:$J$22,9,0)</f>
        <v>0</v>
      </c>
    </row>
    <row r="8" ht="30" customHeight="1" spans="1:10">
      <c r="A8" s="11">
        <v>4</v>
      </c>
      <c r="B8" s="11" t="s">
        <v>14</v>
      </c>
      <c r="C8" s="11">
        <v>1785</v>
      </c>
      <c r="D8" s="11">
        <v>985</v>
      </c>
      <c r="E8" s="12">
        <v>600</v>
      </c>
      <c r="F8" s="13">
        <v>50</v>
      </c>
      <c r="G8" s="13">
        <v>150</v>
      </c>
      <c r="H8" s="14"/>
      <c r="I8">
        <f t="shared" si="0"/>
        <v>0</v>
      </c>
      <c r="J8">
        <f>VLOOKUP(B8,[1]Sheet3!$B$6:$J$22,9,0)</f>
        <v>323</v>
      </c>
    </row>
    <row r="9" ht="30" customHeight="1" spans="1:10">
      <c r="A9" s="11">
        <v>5</v>
      </c>
      <c r="B9" s="11" t="s">
        <v>15</v>
      </c>
      <c r="C9" s="11">
        <v>1800</v>
      </c>
      <c r="D9" s="11">
        <v>0</v>
      </c>
      <c r="E9" s="12">
        <v>0</v>
      </c>
      <c r="F9" s="13">
        <v>0</v>
      </c>
      <c r="G9" s="13">
        <v>1800</v>
      </c>
      <c r="H9" s="15"/>
      <c r="I9">
        <f t="shared" si="0"/>
        <v>0</v>
      </c>
      <c r="J9">
        <f>VLOOKUP(B9,[1]Sheet3!$B$6:$J$22,9,0)</f>
        <v>948</v>
      </c>
    </row>
    <row r="10" ht="30" customHeight="1" spans="1:10">
      <c r="A10" s="11">
        <v>6</v>
      </c>
      <c r="B10" s="16" t="s">
        <v>16</v>
      </c>
      <c r="C10" s="11">
        <v>1895</v>
      </c>
      <c r="D10" s="11">
        <v>1095</v>
      </c>
      <c r="E10" s="12">
        <v>600</v>
      </c>
      <c r="F10" s="13">
        <v>50</v>
      </c>
      <c r="G10" s="13">
        <v>150</v>
      </c>
      <c r="H10" s="14"/>
      <c r="I10">
        <f t="shared" si="0"/>
        <v>0</v>
      </c>
      <c r="J10">
        <f>VLOOKUP(B10,[1]Sheet3!$B$6:$J$22,9,0)</f>
        <v>401</v>
      </c>
    </row>
    <row r="11" ht="30" customHeight="1" spans="1:10">
      <c r="A11" s="11">
        <v>7</v>
      </c>
      <c r="B11" s="11" t="s">
        <v>17</v>
      </c>
      <c r="C11" s="11">
        <v>1900</v>
      </c>
      <c r="D11" s="11">
        <v>1100</v>
      </c>
      <c r="E11" s="12">
        <v>600</v>
      </c>
      <c r="F11" s="13">
        <v>50</v>
      </c>
      <c r="G11" s="13">
        <v>150</v>
      </c>
      <c r="H11" s="14"/>
      <c r="I11">
        <f t="shared" si="0"/>
        <v>0</v>
      </c>
      <c r="J11">
        <f>VLOOKUP(B11,[1]Sheet3!$B$6:$J$22,9,0)</f>
        <v>350</v>
      </c>
    </row>
    <row r="12" ht="30" customHeight="1" spans="1:10">
      <c r="A12" s="11">
        <v>8</v>
      </c>
      <c r="B12" s="11" t="s">
        <v>18</v>
      </c>
      <c r="C12" s="11">
        <v>1845</v>
      </c>
      <c r="D12" s="11">
        <v>1045</v>
      </c>
      <c r="E12" s="12">
        <v>600</v>
      </c>
      <c r="F12" s="13">
        <v>50</v>
      </c>
      <c r="G12" s="13">
        <v>150</v>
      </c>
      <c r="H12" s="14"/>
      <c r="I12">
        <f t="shared" si="0"/>
        <v>0</v>
      </c>
      <c r="J12">
        <f>VLOOKUP(B12,[1]Sheet3!$B$6:$J$22,9,0)</f>
        <v>1131</v>
      </c>
    </row>
    <row r="13" ht="30" customHeight="1" spans="1:10">
      <c r="A13" s="11">
        <v>9</v>
      </c>
      <c r="B13" s="11" t="s">
        <v>19</v>
      </c>
      <c r="C13" s="11">
        <v>1875</v>
      </c>
      <c r="D13" s="11">
        <v>1075</v>
      </c>
      <c r="E13" s="12">
        <v>600</v>
      </c>
      <c r="F13" s="13">
        <v>50</v>
      </c>
      <c r="G13" s="13">
        <v>150</v>
      </c>
      <c r="H13" s="14"/>
      <c r="I13">
        <f t="shared" si="0"/>
        <v>0</v>
      </c>
      <c r="J13">
        <f>VLOOKUP(B13,[1]Sheet3!$B$6:$J$22,9,0)</f>
        <v>807</v>
      </c>
    </row>
    <row r="14" ht="30" customHeight="1" spans="1:10">
      <c r="A14" s="11">
        <v>10</v>
      </c>
      <c r="B14" s="11" t="s">
        <v>20</v>
      </c>
      <c r="C14" s="11">
        <v>1900</v>
      </c>
      <c r="D14" s="11">
        <v>1100</v>
      </c>
      <c r="E14" s="12">
        <v>600</v>
      </c>
      <c r="F14" s="13">
        <v>50</v>
      </c>
      <c r="G14" s="13">
        <v>150</v>
      </c>
      <c r="H14" s="14"/>
      <c r="I14">
        <f t="shared" si="0"/>
        <v>0</v>
      </c>
      <c r="J14">
        <f>VLOOKUP(B14,[1]Sheet3!$B$6:$J$22,9,0)</f>
        <v>1109</v>
      </c>
    </row>
    <row r="15" ht="30" customHeight="1" spans="1:10">
      <c r="A15" s="11">
        <v>11</v>
      </c>
      <c r="B15" s="11" t="s">
        <v>21</v>
      </c>
      <c r="C15" s="11">
        <v>2304</v>
      </c>
      <c r="D15" s="11">
        <v>1504</v>
      </c>
      <c r="E15" s="12">
        <v>600</v>
      </c>
      <c r="F15" s="13">
        <v>50</v>
      </c>
      <c r="G15" s="13">
        <v>150</v>
      </c>
      <c r="H15" s="14"/>
      <c r="I15">
        <f t="shared" si="0"/>
        <v>0</v>
      </c>
      <c r="J15">
        <f>VLOOKUP(B15,[1]Sheet3!$B$6:$J$22,9,0)</f>
        <v>1646</v>
      </c>
    </row>
    <row r="16" ht="30" customHeight="1" spans="1:10">
      <c r="A16" s="11">
        <v>12</v>
      </c>
      <c r="B16" s="11" t="s">
        <v>22</v>
      </c>
      <c r="C16" s="11">
        <v>1846</v>
      </c>
      <c r="D16" s="11">
        <v>1046</v>
      </c>
      <c r="E16" s="12">
        <v>600</v>
      </c>
      <c r="F16" s="13">
        <v>50</v>
      </c>
      <c r="G16" s="13">
        <v>150</v>
      </c>
      <c r="H16" s="14"/>
      <c r="I16">
        <f t="shared" si="0"/>
        <v>0</v>
      </c>
      <c r="J16">
        <f>VLOOKUP(B16,[1]Sheet3!$B$6:$J$22,9,0)</f>
        <v>1192</v>
      </c>
    </row>
    <row r="17" ht="30" customHeight="1" spans="1:10">
      <c r="A17" s="11">
        <v>13</v>
      </c>
      <c r="B17" s="11" t="s">
        <v>23</v>
      </c>
      <c r="C17" s="11">
        <v>2200</v>
      </c>
      <c r="D17" s="11">
        <v>1400</v>
      </c>
      <c r="E17" s="12">
        <v>600</v>
      </c>
      <c r="F17" s="13">
        <v>50</v>
      </c>
      <c r="G17" s="13">
        <v>150</v>
      </c>
      <c r="H17" s="14"/>
      <c r="I17">
        <f t="shared" si="0"/>
        <v>0</v>
      </c>
      <c r="J17">
        <f>VLOOKUP(B17,[1]Sheet3!$B$6:$J$22,9,0)</f>
        <v>1666</v>
      </c>
    </row>
    <row r="18" ht="30" customHeight="1" spans="1:10">
      <c r="A18" s="11">
        <v>14</v>
      </c>
      <c r="B18" s="11" t="s">
        <v>24</v>
      </c>
      <c r="C18" s="11">
        <v>1950</v>
      </c>
      <c r="D18" s="11">
        <v>1150</v>
      </c>
      <c r="E18" s="12">
        <v>600</v>
      </c>
      <c r="F18" s="13">
        <v>50</v>
      </c>
      <c r="G18" s="13">
        <v>150</v>
      </c>
      <c r="H18" s="14"/>
      <c r="I18">
        <f t="shared" si="0"/>
        <v>0</v>
      </c>
      <c r="J18">
        <f>VLOOKUP(B18,[1]Sheet3!$B$6:$J$22,9,0)</f>
        <v>650</v>
      </c>
    </row>
    <row r="19" ht="30" customHeight="1" spans="1:10">
      <c r="A19" s="11">
        <v>15</v>
      </c>
      <c r="B19" s="11" t="s">
        <v>25</v>
      </c>
      <c r="C19" s="11">
        <v>1900</v>
      </c>
      <c r="D19" s="11">
        <v>1100</v>
      </c>
      <c r="E19" s="12">
        <v>600</v>
      </c>
      <c r="F19" s="13">
        <v>50</v>
      </c>
      <c r="G19" s="13">
        <v>150</v>
      </c>
      <c r="H19" s="14"/>
      <c r="I19">
        <f t="shared" si="0"/>
        <v>0</v>
      </c>
      <c r="J19">
        <f>VLOOKUP(B19,[1]Sheet3!$B$6:$J$22,9,0)</f>
        <v>866</v>
      </c>
    </row>
    <row r="20" ht="30" customHeight="1" spans="1:10">
      <c r="A20" s="11">
        <v>16</v>
      </c>
      <c r="B20" s="11" t="s">
        <v>26</v>
      </c>
      <c r="C20" s="11">
        <v>1900</v>
      </c>
      <c r="D20" s="11">
        <v>1100</v>
      </c>
      <c r="E20" s="12">
        <v>600</v>
      </c>
      <c r="F20" s="13">
        <v>50</v>
      </c>
      <c r="G20" s="13">
        <v>150</v>
      </c>
      <c r="H20" s="14"/>
      <c r="I20">
        <f t="shared" si="0"/>
        <v>0</v>
      </c>
      <c r="J20">
        <f>VLOOKUP(B20,[1]Sheet3!$B$6:$J$22,9,0)</f>
        <v>989</v>
      </c>
    </row>
    <row r="21" ht="30" customHeight="1" spans="1:10">
      <c r="A21" s="11">
        <v>17</v>
      </c>
      <c r="B21" s="11" t="s">
        <v>27</v>
      </c>
      <c r="C21" s="11">
        <v>1900</v>
      </c>
      <c r="D21" s="11">
        <v>1100</v>
      </c>
      <c r="E21" s="12">
        <v>600</v>
      </c>
      <c r="F21" s="13">
        <v>50</v>
      </c>
      <c r="G21" s="13">
        <v>150</v>
      </c>
      <c r="H21" s="14"/>
      <c r="I21">
        <f t="shared" si="0"/>
        <v>0</v>
      </c>
      <c r="J21">
        <f>VLOOKUP(B21,[1]Sheet3!$B$6:$J$22,9,0)</f>
        <v>1168</v>
      </c>
    </row>
    <row r="22" ht="35" customHeight="1" spans="1:8">
      <c r="A22" s="9" t="s">
        <v>28</v>
      </c>
      <c r="B22" s="9"/>
      <c r="C22" s="9">
        <f>SUM(C5:C21)</f>
        <v>32200</v>
      </c>
      <c r="D22" s="9">
        <f>SUM(D5:D21)</f>
        <v>17600</v>
      </c>
      <c r="E22" s="9">
        <f>SUM(E5:E21)</f>
        <v>9600</v>
      </c>
      <c r="F22" s="9">
        <f>SUM(F5:F21)</f>
        <v>800</v>
      </c>
      <c r="G22" s="9">
        <f>SUM(G5:G21)</f>
        <v>4200</v>
      </c>
      <c r="H22" s="14"/>
    </row>
    <row r="23" spans="6:7">
      <c r="F23" s="17"/>
      <c r="G23" s="17"/>
    </row>
    <row r="24" spans="6:7">
      <c r="F24" s="17"/>
      <c r="G24" s="17"/>
    </row>
    <row r="25" spans="6:7">
      <c r="F25" s="17"/>
      <c r="G25" s="17"/>
    </row>
    <row r="26" spans="6:7">
      <c r="F26" s="17"/>
      <c r="G26" s="17"/>
    </row>
    <row r="27" spans="6:7">
      <c r="F27" s="17"/>
      <c r="G27" s="17"/>
    </row>
  </sheetData>
  <autoFilter ref="A4:C22">
    <sortState ref="A4:C22">
      <sortCondition ref="A2"/>
    </sortState>
    <extLst/>
  </autoFilter>
  <mergeCells count="7">
    <mergeCell ref="A2:H2"/>
    <mergeCell ref="D3:G3"/>
    <mergeCell ref="A22:B22"/>
    <mergeCell ref="A3:A4"/>
    <mergeCell ref="B3:B4"/>
    <mergeCell ref="C3:C4"/>
    <mergeCell ref="H3:H4"/>
  </mergeCells>
  <printOptions horizontalCentered="1"/>
  <pageMargins left="0.511805555555556" right="0.511805555555556" top="0.786805555555556" bottom="0.786805555555556" header="0.511805555555556" footer="0.511805555555556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揭西县农业局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yd141109</dc:creator>
  <cp:lastModifiedBy>JX</cp:lastModifiedBy>
  <dcterms:created xsi:type="dcterms:W3CDTF">2021-10-27T02:20:00Z</dcterms:created>
  <dcterms:modified xsi:type="dcterms:W3CDTF">2022-06-20T09:11:22Z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8409C910644A4717B82C3CDEFC2A0CD2</vt:lpwstr>
  </property>
</Properties>
</file>